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3040" windowHeight="8790" activeTab="1"/>
  </bookViews>
  <sheets>
    <sheet name="2022г" sheetId="1" r:id="rId1"/>
    <sheet name="2023г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" i="2"/>
  <c r="C22" l="1"/>
  <c r="C12"/>
  <c r="C9"/>
  <c r="C24" i="1"/>
  <c r="C14"/>
  <c r="C11"/>
  <c r="C2"/>
  <c r="C20" s="1"/>
  <c r="C18" i="2" l="1"/>
</calcChain>
</file>

<file path=xl/sharedStrings.xml><?xml version="1.0" encoding="utf-8"?>
<sst xmlns="http://schemas.openxmlformats.org/spreadsheetml/2006/main" count="82" uniqueCount="54">
  <si>
    <t>Производственные расходы (тыс.руб.)</t>
  </si>
  <si>
    <t>1.1</t>
  </si>
  <si>
    <t>расходы на приобретение сырья и материалов и их хранение</t>
  </si>
  <si>
    <t>1.2</t>
  </si>
  <si>
    <t>расходы на оплату регулируемыми организациями выполняемых сторонними организациями работ и (или) услуг</t>
  </si>
  <si>
    <t>1.3</t>
  </si>
  <si>
    <t>расходы на оплату труда и отчисления на социальные нужды основного производственного и ремонтного персонала</t>
  </si>
  <si>
    <t>1.4</t>
  </si>
  <si>
    <t>общехозяйственные расходы</t>
  </si>
  <si>
    <t>1.5</t>
  </si>
  <si>
    <t>иные производственные расходы</t>
  </si>
  <si>
    <t>1.6</t>
  </si>
  <si>
    <r>
      <t>расходы на</t>
    </r>
    <r>
      <rPr>
        <i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текущий и капитальный ремонт</t>
    </r>
    <r>
      <rPr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производственных фондов</t>
    </r>
  </si>
  <si>
    <t>1.7</t>
  </si>
  <si>
    <t>расходы на электрическую энергию</t>
  </si>
  <si>
    <t>1.8</t>
  </si>
  <si>
    <t xml:space="preserve">амортизация </t>
  </si>
  <si>
    <t>Административные расходы (тыс.руб.)</t>
  </si>
  <si>
    <t>2.1</t>
  </si>
  <si>
    <t>Расходы на оплату труда и отчисления на социальные нужды административно-управленческого персонала</t>
  </si>
  <si>
    <t>2.2</t>
  </si>
  <si>
    <t>Прочие административные расходы</t>
  </si>
  <si>
    <t>Внереализационные расходы (тыс.руб.)</t>
  </si>
  <si>
    <t>3.1</t>
  </si>
  <si>
    <t>Налоги и сборы</t>
  </si>
  <si>
    <t>3.2</t>
  </si>
  <si>
    <t>Арендная и концессионная плата, лизинговые платежи</t>
  </si>
  <si>
    <t>3.3</t>
  </si>
  <si>
    <t>Резерв по сомнительным долгам гарантирующей организации</t>
  </si>
  <si>
    <t>3.4</t>
  </si>
  <si>
    <t>Займы и кредиты</t>
  </si>
  <si>
    <t>Нормативная прибыль</t>
  </si>
  <si>
    <t>ИТОГО</t>
  </si>
  <si>
    <t>Необходимая валовая выручка без НДС</t>
  </si>
  <si>
    <t xml:space="preserve">Объем реализации воды годовой,тыс.м3 </t>
  </si>
  <si>
    <t>Тариф на водоснабжение среднегодовой без НДС</t>
  </si>
  <si>
    <r>
      <t xml:space="preserve">Действующий тариф на водоснабжение с 01.01 по 30.06. </t>
    </r>
    <r>
      <rPr>
        <b/>
        <i/>
        <sz val="12"/>
        <color theme="1"/>
        <rFont val="Times New Roman"/>
        <family val="1"/>
        <charset val="204"/>
      </rPr>
      <t>без НДС</t>
    </r>
  </si>
  <si>
    <r>
      <t xml:space="preserve">Тариф на водоснабжение с 01.07 по 31.12.  </t>
    </r>
    <r>
      <rPr>
        <b/>
        <i/>
        <sz val="12"/>
        <color theme="1"/>
        <rFont val="Times New Roman"/>
        <family val="1"/>
        <charset val="204"/>
      </rPr>
      <t>без НДС</t>
    </r>
  </si>
  <si>
    <r>
      <t xml:space="preserve">Тариф на водоснабжение с 01.01 по 30.06 для населения </t>
    </r>
    <r>
      <rPr>
        <b/>
        <i/>
        <sz val="12"/>
        <color theme="1"/>
        <rFont val="Times New Roman"/>
        <family val="1"/>
        <charset val="204"/>
      </rPr>
      <t>с НДС</t>
    </r>
  </si>
  <si>
    <r>
      <t xml:space="preserve">Тариф на водоснабжение с 01.07 по 31.12 для населения </t>
    </r>
    <r>
      <rPr>
        <b/>
        <i/>
        <sz val="12"/>
        <color theme="1"/>
        <rFont val="Times New Roman"/>
        <family val="1"/>
        <charset val="204"/>
      </rPr>
      <t>с НДС</t>
    </r>
  </si>
  <si>
    <t>Расчет тарифа на водоснабжение на 2022 год                                                         по ТиНАО г. Москвы</t>
  </si>
  <si>
    <t>Тарифы, руб./м3</t>
  </si>
  <si>
    <t>Темп роста тарифа для населения с 01.07.2022</t>
  </si>
  <si>
    <t>Темп роста тарифа для населения с 01.12.2022</t>
  </si>
  <si>
    <t>прочие (неподкрнтрольные  расходы)</t>
  </si>
  <si>
    <t>расходы на приобретение химических реактивов</t>
  </si>
  <si>
    <t>Неподконтрольные расходы (тыс.руб.)</t>
  </si>
  <si>
    <t xml:space="preserve">Объем реализации стоков годовой,тыс.м3 </t>
  </si>
  <si>
    <t>Расчет тарифа на водоотведение на 2024 год                                                     по ТиНАО г. Москвы</t>
  </si>
  <si>
    <r>
      <t xml:space="preserve">Тариф на водоотведение с 01.01.24 по 30.06.24 </t>
    </r>
    <r>
      <rPr>
        <b/>
        <i/>
        <sz val="12"/>
        <color theme="1"/>
        <rFont val="Times New Roman"/>
        <family val="1"/>
        <charset val="204"/>
      </rPr>
      <t>без НДС</t>
    </r>
  </si>
  <si>
    <t>Тариф на водоотведение среднегодовой без НДС (2023г)</t>
  </si>
  <si>
    <r>
      <t xml:space="preserve">Тариф на водоотведение с 01.07.24 </t>
    </r>
    <r>
      <rPr>
        <b/>
        <i/>
        <sz val="12"/>
        <color theme="1"/>
        <rFont val="Times New Roman"/>
        <family val="1"/>
        <charset val="204"/>
      </rPr>
      <t>без НДС</t>
    </r>
  </si>
  <si>
    <r>
      <t xml:space="preserve">Тариф на водоотведение с 01.01.24 по 30.06.24 для населения </t>
    </r>
    <r>
      <rPr>
        <b/>
        <i/>
        <sz val="12"/>
        <color theme="1"/>
        <rFont val="Times New Roman"/>
        <family val="1"/>
        <charset val="204"/>
      </rPr>
      <t>с НДС</t>
    </r>
  </si>
  <si>
    <r>
      <t xml:space="preserve">Тариф на водоотведение 01.07.24 для населения </t>
    </r>
    <r>
      <rPr>
        <b/>
        <i/>
        <sz val="12"/>
        <color theme="1"/>
        <rFont val="Times New Roman"/>
        <family val="1"/>
        <charset val="204"/>
      </rPr>
      <t>с НДС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</si>
</sst>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i/>
      <sz val="18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4" fontId="4" fillId="3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4" fontId="4" fillId="3" borderId="5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 wrapText="1"/>
    </xf>
    <xf numFmtId="4" fontId="6" fillId="2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view="pageBreakPreview" topLeftCell="A16" zoomScaleNormal="100" zoomScaleSheetLayoutView="100" workbookViewId="0">
      <selection activeCell="C29" sqref="C29"/>
    </sheetView>
  </sheetViews>
  <sheetFormatPr defaultRowHeight="15"/>
  <cols>
    <col min="1" max="1" width="8.42578125" customWidth="1"/>
    <col min="2" max="2" width="72.7109375" customWidth="1"/>
    <col min="3" max="3" width="25.7109375" customWidth="1"/>
  </cols>
  <sheetData>
    <row r="1" spans="1:3" ht="55.5" customHeight="1">
      <c r="A1" s="32" t="s">
        <v>40</v>
      </c>
      <c r="B1" s="33"/>
      <c r="C1" s="34"/>
    </row>
    <row r="2" spans="1:3" ht="19.5">
      <c r="A2" s="1">
        <v>1</v>
      </c>
      <c r="B2" s="2" t="s">
        <v>0</v>
      </c>
      <c r="C2" s="3">
        <f>C10+C9+C8+C7+C6+C5+C4+C3</f>
        <v>10415.310000000001</v>
      </c>
    </row>
    <row r="3" spans="1:3" ht="30" customHeight="1">
      <c r="A3" s="4" t="s">
        <v>1</v>
      </c>
      <c r="B3" s="5" t="s">
        <v>2</v>
      </c>
      <c r="C3" s="6">
        <v>739.46</v>
      </c>
    </row>
    <row r="4" spans="1:3" ht="31.5" customHeight="1">
      <c r="A4" s="4" t="s">
        <v>3</v>
      </c>
      <c r="B4" s="5" t="s">
        <v>4</v>
      </c>
      <c r="C4" s="6">
        <v>0</v>
      </c>
    </row>
    <row r="5" spans="1:3" ht="31.5">
      <c r="A5" s="4" t="s">
        <v>5</v>
      </c>
      <c r="B5" s="5" t="s">
        <v>6</v>
      </c>
      <c r="C5" s="6">
        <v>1466.15</v>
      </c>
    </row>
    <row r="6" spans="1:3" ht="24.75" customHeight="1">
      <c r="A6" s="4" t="s">
        <v>7</v>
      </c>
      <c r="B6" s="7" t="s">
        <v>8</v>
      </c>
      <c r="C6" s="6">
        <v>1767.95</v>
      </c>
    </row>
    <row r="7" spans="1:3" ht="26.25" customHeight="1">
      <c r="A7" s="4" t="s">
        <v>9</v>
      </c>
      <c r="B7" s="7" t="s">
        <v>10</v>
      </c>
      <c r="C7" s="6">
        <v>168.09</v>
      </c>
    </row>
    <row r="8" spans="1:3" ht="31.5">
      <c r="A8" s="4" t="s">
        <v>11</v>
      </c>
      <c r="B8" s="5" t="s">
        <v>12</v>
      </c>
      <c r="C8" s="6">
        <v>0</v>
      </c>
    </row>
    <row r="9" spans="1:3" ht="24" customHeight="1">
      <c r="A9" s="4" t="s">
        <v>13</v>
      </c>
      <c r="B9" s="5" t="s">
        <v>14</v>
      </c>
      <c r="C9" s="8">
        <v>3423.38</v>
      </c>
    </row>
    <row r="10" spans="1:3" ht="24.75" customHeight="1">
      <c r="A10" s="4" t="s">
        <v>15</v>
      </c>
      <c r="B10" s="5" t="s">
        <v>16</v>
      </c>
      <c r="C10" s="6">
        <v>2850.28</v>
      </c>
    </row>
    <row r="11" spans="1:3" ht="19.5">
      <c r="A11" s="1">
        <v>2</v>
      </c>
      <c r="B11" s="9" t="s">
        <v>17</v>
      </c>
      <c r="C11" s="3">
        <f>SUM(C12:C13)</f>
        <v>761.29000000000008</v>
      </c>
    </row>
    <row r="12" spans="1:3" ht="31.5">
      <c r="A12" s="4" t="s">
        <v>18</v>
      </c>
      <c r="B12" s="5" t="s">
        <v>19</v>
      </c>
      <c r="C12" s="6">
        <v>597.46</v>
      </c>
    </row>
    <row r="13" spans="1:3" ht="23.25" customHeight="1">
      <c r="A13" s="4" t="s">
        <v>20</v>
      </c>
      <c r="B13" s="7" t="s">
        <v>21</v>
      </c>
      <c r="C13" s="6">
        <v>163.83000000000001</v>
      </c>
    </row>
    <row r="14" spans="1:3" ht="19.5">
      <c r="A14" s="1">
        <v>3</v>
      </c>
      <c r="B14" s="10" t="s">
        <v>22</v>
      </c>
      <c r="C14" s="11">
        <f>C15+C16+C17+C18</f>
        <v>931.78000000000009</v>
      </c>
    </row>
    <row r="15" spans="1:3" ht="24" customHeight="1">
      <c r="A15" s="4" t="s">
        <v>23</v>
      </c>
      <c r="B15" s="7" t="s">
        <v>24</v>
      </c>
      <c r="C15" s="6">
        <v>916.44</v>
      </c>
    </row>
    <row r="16" spans="1:3" ht="24.75" customHeight="1">
      <c r="A16" s="4" t="s">
        <v>25</v>
      </c>
      <c r="B16" s="5" t="s">
        <v>26</v>
      </c>
      <c r="C16" s="6">
        <v>15.34</v>
      </c>
    </row>
    <row r="17" spans="1:3" ht="24.75" customHeight="1">
      <c r="A17" s="4" t="s">
        <v>27</v>
      </c>
      <c r="B17" s="5" t="s">
        <v>28</v>
      </c>
      <c r="C17" s="6">
        <v>0</v>
      </c>
    </row>
    <row r="18" spans="1:3" ht="27" customHeight="1">
      <c r="A18" s="4" t="s">
        <v>29</v>
      </c>
      <c r="B18" s="5" t="s">
        <v>30</v>
      </c>
      <c r="C18" s="6">
        <v>0</v>
      </c>
    </row>
    <row r="19" spans="1:3" ht="19.5">
      <c r="A19" s="4"/>
      <c r="B19" s="12" t="s">
        <v>31</v>
      </c>
      <c r="C19" s="13">
        <v>288.16000000000003</v>
      </c>
    </row>
    <row r="20" spans="1:3" ht="17.25" customHeight="1">
      <c r="A20" s="14"/>
      <c r="B20" s="24" t="s">
        <v>32</v>
      </c>
      <c r="C20" s="15">
        <f>C2+C11+C14+C19</f>
        <v>12396.540000000003</v>
      </c>
    </row>
    <row r="21" spans="1:3" ht="23.25" customHeight="1">
      <c r="A21" s="16"/>
      <c r="B21" s="17" t="s">
        <v>33</v>
      </c>
      <c r="C21" s="6">
        <v>12396.54</v>
      </c>
    </row>
    <row r="22" spans="1:3" ht="18.75">
      <c r="A22" s="14"/>
      <c r="B22" s="25" t="s">
        <v>34</v>
      </c>
      <c r="C22" s="3">
        <v>683.99</v>
      </c>
    </row>
    <row r="23" spans="1:3" ht="23.25">
      <c r="A23" s="35" t="s">
        <v>41</v>
      </c>
      <c r="B23" s="35"/>
      <c r="C23" s="35"/>
    </row>
    <row r="24" spans="1:3" ht="24" customHeight="1">
      <c r="A24" s="23">
        <v>1</v>
      </c>
      <c r="B24" s="26" t="s">
        <v>35</v>
      </c>
      <c r="C24" s="27">
        <f>C21/C22</f>
        <v>18.123861459962868</v>
      </c>
    </row>
    <row r="25" spans="1:3" ht="24.75" customHeight="1">
      <c r="A25" s="18">
        <v>2</v>
      </c>
      <c r="B25" s="19" t="s">
        <v>36</v>
      </c>
      <c r="C25" s="20">
        <v>18.02</v>
      </c>
    </row>
    <row r="26" spans="1:3" ht="22.5" customHeight="1">
      <c r="A26" s="18">
        <v>3</v>
      </c>
      <c r="B26" s="19" t="s">
        <v>37</v>
      </c>
      <c r="C26" s="21">
        <v>18.23</v>
      </c>
    </row>
    <row r="27" spans="1:3" ht="21.75" customHeight="1">
      <c r="A27" s="18">
        <v>4</v>
      </c>
      <c r="B27" s="19" t="s">
        <v>38</v>
      </c>
      <c r="C27" s="22">
        <v>21.62</v>
      </c>
    </row>
    <row r="28" spans="1:3" ht="22.5" customHeight="1">
      <c r="A28" s="18">
        <v>5</v>
      </c>
      <c r="B28" s="19" t="s">
        <v>39</v>
      </c>
      <c r="C28" s="22">
        <v>21.88</v>
      </c>
    </row>
    <row r="29" spans="1:3" ht="24" customHeight="1">
      <c r="A29" s="23">
        <v>6</v>
      </c>
      <c r="B29" s="26" t="s">
        <v>42</v>
      </c>
      <c r="C29" s="28">
        <v>1.0115000000000001</v>
      </c>
    </row>
  </sheetData>
  <mergeCells count="2">
    <mergeCell ref="A1:C1"/>
    <mergeCell ref="A23:C23"/>
  </mergeCells>
  <pageMargins left="0.7" right="0.7" top="0.75" bottom="0.75" header="0.3" footer="0.3"/>
  <pageSetup paperSize="9" scale="8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tabSelected="1" zoomScaleNormal="100" workbookViewId="0">
      <selection activeCell="J10" sqref="J10"/>
    </sheetView>
  </sheetViews>
  <sheetFormatPr defaultRowHeight="15"/>
  <cols>
    <col min="1" max="1" width="8.42578125" customWidth="1"/>
    <col min="2" max="2" width="72.7109375" customWidth="1"/>
    <col min="3" max="3" width="25.7109375" customWidth="1"/>
  </cols>
  <sheetData>
    <row r="1" spans="1:3" ht="55.5" customHeight="1">
      <c r="A1" s="32" t="s">
        <v>48</v>
      </c>
      <c r="B1" s="33"/>
      <c r="C1" s="34"/>
    </row>
    <row r="2" spans="1:3" ht="19.5">
      <c r="A2" s="1">
        <v>1</v>
      </c>
      <c r="B2" s="2" t="s">
        <v>0</v>
      </c>
      <c r="C2" s="3">
        <f>SUM(C3:C8)</f>
        <v>36887</v>
      </c>
    </row>
    <row r="3" spans="1:3" ht="30" customHeight="1">
      <c r="A3" s="4" t="s">
        <v>1</v>
      </c>
      <c r="B3" s="5" t="s">
        <v>45</v>
      </c>
      <c r="C3" s="6">
        <v>769</v>
      </c>
    </row>
    <row r="4" spans="1:3" ht="31.5">
      <c r="A4" s="4" t="s">
        <v>5</v>
      </c>
      <c r="B4" s="5" t="s">
        <v>6</v>
      </c>
      <c r="C4" s="6">
        <v>11826</v>
      </c>
    </row>
    <row r="5" spans="1:3" ht="26.25" customHeight="1">
      <c r="A5" s="4" t="s">
        <v>9</v>
      </c>
      <c r="B5" s="7" t="s">
        <v>10</v>
      </c>
      <c r="C5" s="6">
        <v>4215</v>
      </c>
    </row>
    <row r="6" spans="1:3" ht="31.5">
      <c r="A6" s="4" t="s">
        <v>11</v>
      </c>
      <c r="B6" s="5" t="s">
        <v>12</v>
      </c>
      <c r="C6" s="6">
        <v>2106</v>
      </c>
    </row>
    <row r="7" spans="1:3" ht="24" customHeight="1">
      <c r="A7" s="4" t="s">
        <v>13</v>
      </c>
      <c r="B7" s="5" t="s">
        <v>14</v>
      </c>
      <c r="C7" s="29">
        <v>5851</v>
      </c>
    </row>
    <row r="8" spans="1:3" ht="24.75" customHeight="1">
      <c r="A8" s="4" t="s">
        <v>15</v>
      </c>
      <c r="B8" s="5" t="s">
        <v>16</v>
      </c>
      <c r="C8" s="30">
        <v>12120</v>
      </c>
    </row>
    <row r="9" spans="1:3" ht="19.5">
      <c r="A9" s="1">
        <v>2</v>
      </c>
      <c r="B9" s="9" t="s">
        <v>17</v>
      </c>
      <c r="C9" s="3">
        <f>SUM(C10:C11)</f>
        <v>3798</v>
      </c>
    </row>
    <row r="10" spans="1:3" ht="31.5">
      <c r="A10" s="4" t="s">
        <v>18</v>
      </c>
      <c r="B10" s="5" t="s">
        <v>19</v>
      </c>
      <c r="C10" s="6">
        <v>3169</v>
      </c>
    </row>
    <row r="11" spans="1:3" ht="23.25" customHeight="1">
      <c r="A11" s="4" t="s">
        <v>20</v>
      </c>
      <c r="B11" s="7" t="s">
        <v>21</v>
      </c>
      <c r="C11" s="6">
        <v>629</v>
      </c>
    </row>
    <row r="12" spans="1:3" ht="19.5">
      <c r="A12" s="1">
        <v>3</v>
      </c>
      <c r="B12" s="10" t="s">
        <v>46</v>
      </c>
      <c r="C12" s="11">
        <f>C13+C14+C15+C16</f>
        <v>1087</v>
      </c>
    </row>
    <row r="13" spans="1:3" ht="24" customHeight="1">
      <c r="A13" s="4" t="s">
        <v>23</v>
      </c>
      <c r="B13" s="7" t="s">
        <v>24</v>
      </c>
      <c r="C13" s="30">
        <v>1041</v>
      </c>
    </row>
    <row r="14" spans="1:3" ht="24.75" customHeight="1">
      <c r="A14" s="4" t="s">
        <v>25</v>
      </c>
      <c r="B14" s="5" t="s">
        <v>26</v>
      </c>
      <c r="C14" s="30">
        <v>0</v>
      </c>
    </row>
    <row r="15" spans="1:3" ht="24.75" customHeight="1">
      <c r="A15" s="4" t="s">
        <v>27</v>
      </c>
      <c r="B15" s="5" t="s">
        <v>28</v>
      </c>
      <c r="C15" s="30">
        <v>0</v>
      </c>
    </row>
    <row r="16" spans="1:3" ht="27" customHeight="1">
      <c r="A16" s="4" t="s">
        <v>29</v>
      </c>
      <c r="B16" s="5" t="s">
        <v>44</v>
      </c>
      <c r="C16" s="30">
        <v>46</v>
      </c>
    </row>
    <row r="17" spans="1:3" ht="19.5">
      <c r="A17" s="4"/>
      <c r="B17" s="12" t="s">
        <v>31</v>
      </c>
      <c r="C17" s="31">
        <v>885</v>
      </c>
    </row>
    <row r="18" spans="1:3" ht="17.25" customHeight="1">
      <c r="A18" s="14"/>
      <c r="B18" s="24" t="s">
        <v>32</v>
      </c>
      <c r="C18" s="15">
        <f>C2+C9+C12+C17</f>
        <v>42657</v>
      </c>
    </row>
    <row r="19" spans="1:3" ht="23.25" customHeight="1">
      <c r="A19" s="16"/>
      <c r="B19" s="17" t="s">
        <v>33</v>
      </c>
      <c r="C19" s="6">
        <v>42657</v>
      </c>
    </row>
    <row r="20" spans="1:3" ht="18.75">
      <c r="A20" s="14"/>
      <c r="B20" s="25" t="s">
        <v>47</v>
      </c>
      <c r="C20" s="3">
        <v>2945.3</v>
      </c>
    </row>
    <row r="21" spans="1:3" ht="23.25">
      <c r="A21" s="35" t="s">
        <v>41</v>
      </c>
      <c r="B21" s="35"/>
      <c r="C21" s="35"/>
    </row>
    <row r="22" spans="1:3" ht="24" customHeight="1">
      <c r="A22" s="23">
        <v>1</v>
      </c>
      <c r="B22" s="26" t="s">
        <v>50</v>
      </c>
      <c r="C22" s="27">
        <f>C19/C20</f>
        <v>14.483074729229619</v>
      </c>
    </row>
    <row r="23" spans="1:3" ht="24.75" customHeight="1">
      <c r="A23" s="18">
        <v>2</v>
      </c>
      <c r="B23" s="19" t="s">
        <v>49</v>
      </c>
      <c r="C23" s="20">
        <v>13.67</v>
      </c>
    </row>
    <row r="24" spans="1:3" ht="24.75" customHeight="1">
      <c r="A24" s="18"/>
      <c r="B24" s="19" t="s">
        <v>51</v>
      </c>
      <c r="C24" s="20">
        <v>15.32</v>
      </c>
    </row>
    <row r="25" spans="1:3" ht="21.75" customHeight="1">
      <c r="A25" s="18">
        <v>3</v>
      </c>
      <c r="B25" s="19" t="s">
        <v>52</v>
      </c>
      <c r="C25" s="22">
        <v>16.399999999999999</v>
      </c>
    </row>
    <row r="26" spans="1:3" ht="21.75" customHeight="1">
      <c r="A26" s="18"/>
      <c r="B26" s="19" t="s">
        <v>53</v>
      </c>
      <c r="C26" s="22">
        <v>18.38</v>
      </c>
    </row>
    <row r="27" spans="1:3" ht="24" customHeight="1">
      <c r="A27" s="23">
        <v>5</v>
      </c>
      <c r="B27" s="26" t="s">
        <v>43</v>
      </c>
      <c r="C27" s="28">
        <v>1.1200000000000001</v>
      </c>
    </row>
  </sheetData>
  <mergeCells count="2">
    <mergeCell ref="A1:C1"/>
    <mergeCell ref="A21:C21"/>
  </mergeCells>
  <pageMargins left="0.7" right="0.7" top="0.75" bottom="0.75" header="0.3" footer="0.3"/>
  <pageSetup paperSize="9" scale="81" fitToHeight="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2022г</vt:lpstr>
      <vt:lpstr>2023г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2024-04-22T12:35:40Z</dcterms:modified>
</cp:coreProperties>
</file>