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65" yWindow="285" windowWidth="8655" windowHeight="124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" i="1"/>
  <c r="C9" l="1"/>
  <c r="C22" l="1"/>
  <c r="C12"/>
  <c r="C18" s="1"/>
</calcChain>
</file>

<file path=xl/sharedStrings.xml><?xml version="1.0" encoding="utf-8"?>
<sst xmlns="http://schemas.openxmlformats.org/spreadsheetml/2006/main" count="39" uniqueCount="39">
  <si>
    <t>Производственные расходы (тыс.руб.)</t>
  </si>
  <si>
    <t>1.1</t>
  </si>
  <si>
    <t>1.3</t>
  </si>
  <si>
    <t>расходы на оплату труда и отчисления на социальные нужды основного производственного и ремонтного персонала</t>
  </si>
  <si>
    <t>1.5</t>
  </si>
  <si>
    <t>иные производственные расходы</t>
  </si>
  <si>
    <t>1.6</t>
  </si>
  <si>
    <r>
      <t>расходы на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текущий и капитальный ремонт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производственных фондов</t>
    </r>
  </si>
  <si>
    <t>расходы на электрическую энергию</t>
  </si>
  <si>
    <t>амортизация *</t>
  </si>
  <si>
    <t>Административные расходы (тыс.руб.)</t>
  </si>
  <si>
    <t>2.1</t>
  </si>
  <si>
    <t>Расходы на оплату труда и отчисления на социальные нужды административно-управленческого персонала</t>
  </si>
  <si>
    <t>2.2</t>
  </si>
  <si>
    <t>Прочие административные расходы</t>
  </si>
  <si>
    <t>3.1</t>
  </si>
  <si>
    <t>Налоги и сборы</t>
  </si>
  <si>
    <t>3.2</t>
  </si>
  <si>
    <t>Арендная и концессионная плата, лизинговые платежи</t>
  </si>
  <si>
    <t>3.3</t>
  </si>
  <si>
    <t>Резерв по сомнительным долгам гарантирующей организации</t>
  </si>
  <si>
    <t>3.4</t>
  </si>
  <si>
    <t>Нормативная прибыль</t>
  </si>
  <si>
    <t>ИТОГО</t>
  </si>
  <si>
    <t xml:space="preserve">Объем реализации воды годовой,тыс.м3 </t>
  </si>
  <si>
    <t>* - источник финансирования инвестиционной программы</t>
  </si>
  <si>
    <t>Тарифы, руб./м3</t>
  </si>
  <si>
    <t>Прочие неподконтрольные расходы</t>
  </si>
  <si>
    <t>НВВ для расчета тарифа без НДС</t>
  </si>
  <si>
    <t>Темп роста тарифа для населения с 01.12.2022г</t>
  </si>
  <si>
    <r>
      <t xml:space="preserve">Тариф на водоснабжение принятый по расчету </t>
    </r>
    <r>
      <rPr>
        <b/>
        <i/>
        <sz val="12"/>
        <color theme="1"/>
        <rFont val="Times New Roman"/>
        <family val="1"/>
        <charset val="204"/>
      </rPr>
      <t>без НДС</t>
    </r>
  </si>
  <si>
    <t>Расчет тарифа на водоснабжение на 2024 год                                                       по г.о. Подольск</t>
  </si>
  <si>
    <t>расходы на приобретение химических реагентов</t>
  </si>
  <si>
    <t>Неподконтрольные расходы (тыс.руб.)</t>
  </si>
  <si>
    <t>29.56</t>
  </si>
  <si>
    <t>1.2</t>
  </si>
  <si>
    <t>1.4</t>
  </si>
  <si>
    <r>
      <t xml:space="preserve">Тариф на водоснабжение с 01.07.2024 по 30.06.2025г  </t>
    </r>
    <r>
      <rPr>
        <b/>
        <i/>
        <sz val="12"/>
        <color theme="1"/>
        <rFont val="Times New Roman"/>
        <family val="1"/>
        <charset val="204"/>
      </rPr>
      <t>без НДС</t>
    </r>
  </si>
  <si>
    <r>
      <t xml:space="preserve">Тариф на водоснабжение с 01.07.2024 по 30.06.2025г  для населения </t>
    </r>
    <r>
      <rPr>
        <b/>
        <i/>
        <sz val="12"/>
        <color theme="1"/>
        <rFont val="Times New Roman"/>
        <family val="1"/>
        <charset val="204"/>
      </rPr>
      <t>с НДС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</si>
</sst>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10" fontId="2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view="pageBreakPreview" zoomScale="60" zoomScaleNormal="100" workbookViewId="0">
      <selection activeCell="K5" sqref="K5"/>
    </sheetView>
  </sheetViews>
  <sheetFormatPr defaultRowHeight="15"/>
  <cols>
    <col min="2" max="2" width="80.140625" customWidth="1"/>
    <col min="3" max="3" width="25.28515625" customWidth="1"/>
  </cols>
  <sheetData>
    <row r="1" spans="1:3" ht="53.25" customHeight="1">
      <c r="A1" s="28" t="s">
        <v>31</v>
      </c>
      <c r="B1" s="29"/>
      <c r="C1" s="30"/>
    </row>
    <row r="2" spans="1:3" ht="19.5">
      <c r="A2" s="1">
        <v>1</v>
      </c>
      <c r="B2" s="2" t="s">
        <v>0</v>
      </c>
      <c r="C2" s="3">
        <f>SUM(C3:C8)</f>
        <v>468879</v>
      </c>
    </row>
    <row r="3" spans="1:3" ht="33" customHeight="1">
      <c r="A3" s="4" t="s">
        <v>1</v>
      </c>
      <c r="B3" s="5" t="s">
        <v>32</v>
      </c>
      <c r="C3" s="6">
        <v>5161</v>
      </c>
    </row>
    <row r="4" spans="1:3" ht="34.5" customHeight="1">
      <c r="A4" s="4" t="s">
        <v>35</v>
      </c>
      <c r="B4" s="5" t="s">
        <v>3</v>
      </c>
      <c r="C4" s="6">
        <v>183450</v>
      </c>
    </row>
    <row r="5" spans="1:3" ht="34.5" customHeight="1">
      <c r="A5" s="4" t="s">
        <v>2</v>
      </c>
      <c r="B5" s="7" t="s">
        <v>5</v>
      </c>
      <c r="C5" s="6">
        <v>43760</v>
      </c>
    </row>
    <row r="6" spans="1:3" ht="35.25" customHeight="1">
      <c r="A6" s="4" t="s">
        <v>36</v>
      </c>
      <c r="B6" s="5" t="s">
        <v>7</v>
      </c>
      <c r="C6" s="6">
        <v>18688</v>
      </c>
    </row>
    <row r="7" spans="1:3" ht="32.25" customHeight="1">
      <c r="A7" s="4" t="s">
        <v>4</v>
      </c>
      <c r="B7" s="5" t="s">
        <v>8</v>
      </c>
      <c r="C7" s="8">
        <v>188638</v>
      </c>
    </row>
    <row r="8" spans="1:3" ht="28.5" customHeight="1">
      <c r="A8" s="4" t="s">
        <v>6</v>
      </c>
      <c r="B8" s="5" t="s">
        <v>9</v>
      </c>
      <c r="C8" s="6">
        <v>29182</v>
      </c>
    </row>
    <row r="9" spans="1:3" ht="19.5">
      <c r="A9" s="1">
        <v>2</v>
      </c>
      <c r="B9" s="9" t="s">
        <v>10</v>
      </c>
      <c r="C9" s="3">
        <f>C10+C11</f>
        <v>212743</v>
      </c>
    </row>
    <row r="10" spans="1:3" ht="33" customHeight="1">
      <c r="A10" s="4" t="s">
        <v>11</v>
      </c>
      <c r="B10" s="5" t="s">
        <v>12</v>
      </c>
      <c r="C10" s="6">
        <v>162345</v>
      </c>
    </row>
    <row r="11" spans="1:3" ht="28.5" customHeight="1">
      <c r="A11" s="4" t="s">
        <v>13</v>
      </c>
      <c r="B11" s="7" t="s">
        <v>14</v>
      </c>
      <c r="C11" s="6">
        <v>50398</v>
      </c>
    </row>
    <row r="12" spans="1:3" ht="23.25" customHeight="1">
      <c r="A12" s="1">
        <v>3</v>
      </c>
      <c r="B12" s="10" t="s">
        <v>33</v>
      </c>
      <c r="C12" s="11">
        <f>C13+C14+C15+C16</f>
        <v>50039</v>
      </c>
    </row>
    <row r="13" spans="1:3" ht="26.25" customHeight="1">
      <c r="A13" s="4" t="s">
        <v>15</v>
      </c>
      <c r="B13" s="7" t="s">
        <v>16</v>
      </c>
      <c r="C13" s="6">
        <v>34975</v>
      </c>
    </row>
    <row r="14" spans="1:3" ht="32.25" customHeight="1">
      <c r="A14" s="4" t="s">
        <v>17</v>
      </c>
      <c r="B14" s="5" t="s">
        <v>18</v>
      </c>
      <c r="C14" s="6">
        <v>2241</v>
      </c>
    </row>
    <row r="15" spans="1:3" ht="30.75" customHeight="1">
      <c r="A15" s="4" t="s">
        <v>19</v>
      </c>
      <c r="B15" s="5" t="s">
        <v>20</v>
      </c>
      <c r="C15" s="6">
        <v>12019</v>
      </c>
    </row>
    <row r="16" spans="1:3" ht="27.75" customHeight="1">
      <c r="A16" s="4" t="s">
        <v>21</v>
      </c>
      <c r="B16" s="5" t="s">
        <v>27</v>
      </c>
      <c r="C16" s="6">
        <v>804</v>
      </c>
    </row>
    <row r="17" spans="1:3" ht="27" customHeight="1">
      <c r="A17" s="4"/>
      <c r="B17" s="12" t="s">
        <v>22</v>
      </c>
      <c r="C17" s="13">
        <v>14809</v>
      </c>
    </row>
    <row r="18" spans="1:3" ht="20.25" customHeight="1">
      <c r="A18" s="14"/>
      <c r="B18" s="26" t="s">
        <v>23</v>
      </c>
      <c r="C18" s="3">
        <f>C2+C9+C12+C17</f>
        <v>746470</v>
      </c>
    </row>
    <row r="19" spans="1:3" ht="24.75" customHeight="1">
      <c r="A19" s="15"/>
      <c r="B19" s="16" t="s">
        <v>28</v>
      </c>
      <c r="C19" s="6">
        <v>761845</v>
      </c>
    </row>
    <row r="20" spans="1:3" ht="24.75" customHeight="1">
      <c r="A20" s="14"/>
      <c r="B20" s="25" t="s">
        <v>24</v>
      </c>
      <c r="C20" s="3">
        <v>32139</v>
      </c>
    </row>
    <row r="21" spans="1:3" ht="23.25">
      <c r="A21" s="31" t="s">
        <v>26</v>
      </c>
      <c r="B21" s="31"/>
      <c r="C21" s="31"/>
    </row>
    <row r="22" spans="1:3" ht="28.5" customHeight="1">
      <c r="A22" s="21">
        <v>1</v>
      </c>
      <c r="B22" s="23" t="s">
        <v>30</v>
      </c>
      <c r="C22" s="24">
        <f>C19/C20</f>
        <v>23.7046890071253</v>
      </c>
    </row>
    <row r="23" spans="1:3" ht="27" customHeight="1">
      <c r="A23" s="17">
        <v>2</v>
      </c>
      <c r="B23" s="18" t="s">
        <v>37</v>
      </c>
      <c r="C23" s="19">
        <v>24.63</v>
      </c>
    </row>
    <row r="24" spans="1:3" ht="37.5" customHeight="1">
      <c r="A24" s="17">
        <v>3</v>
      </c>
      <c r="B24" s="18" t="s">
        <v>38</v>
      </c>
      <c r="C24" s="20" t="s">
        <v>34</v>
      </c>
    </row>
    <row r="25" spans="1:3" ht="27.75" customHeight="1">
      <c r="A25" s="17">
        <v>5</v>
      </c>
      <c r="B25" s="23" t="s">
        <v>29</v>
      </c>
      <c r="C25" s="27">
        <v>1.081</v>
      </c>
    </row>
    <row r="26" spans="1:3" ht="28.5" customHeight="1">
      <c r="B26" s="22" t="s">
        <v>25</v>
      </c>
    </row>
  </sheetData>
  <mergeCells count="2">
    <mergeCell ref="A1:C1"/>
    <mergeCell ref="A21:C21"/>
  </mergeCells>
  <pageMargins left="0.7" right="0.7" top="0.75" bottom="0.75" header="0.3" footer="0.3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2024-04-22T12:07:14Z</dcterms:modified>
</cp:coreProperties>
</file>